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13 榛東村●■▲\"/>
    </mc:Choice>
  </mc:AlternateContent>
  <xr:revisionPtr revIDLastSave="0" documentId="13_ncr:1_{11B78ED4-CC90-4C50-8AEB-D89A2FB50ED0}" xr6:coauthVersionLast="47" xr6:coauthVersionMax="47" xr10:uidLastSave="{00000000-0000-0000-0000-000000000000}"/>
  <workbookProtection workbookAlgorithmName="SHA-512" workbookHashValue="x2p/6g5oXivv6FS1v7bU9ijyDyAV2JwMPB9X1ViX+db5OVTlzR/TODl9AMrvKPK5Wok8rMxB5c0FZzVzuY2V2w==" workbookSaltValue="o6Wzy7QRvu6ieoGU18CHW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AL10" i="4"/>
  <c r="W10" i="4"/>
  <c r="B10" i="4"/>
  <c r="AT8" i="4"/>
  <c r="AD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<sst xmlns="http://schemas.openxmlformats.org/spreadsheetml/2006/main" count="228" uniqueCount="113">
  <si>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</si>
  <si>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</si>
  <si>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</si>
  <si>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</si>
  <si>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</si>
  <si>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</si>
  <si>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</si>
  <si>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</si>
  <si>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</si>
  <si>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</si>
  <si>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</si>
  <si>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</si>
  <si>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</si>
  <si>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</si>
  <si>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</si>
  <si>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</si>
  <si>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</si>
  <si>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</si>
  <si>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</si>
  <si>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</si>
  <si>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</si>
  <si>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</si>
  <si>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</si>
  <si>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</si>
  <si>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</si>
  <si>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</si>
  <si>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</si>
  <si>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</si>
  <si>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</si>
  <si>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</si>
  <si>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</si>
  <si>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</si>
  <si>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</si>
  <si>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</si>
  <si>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</si>
  <si>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</si>
  <si>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</si>
  <si>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</si>
  <si>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</si>
  <si>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</si>
  <si>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</si>
  <si>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</si>
  <si>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</si>
  <si>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</si>
  <si>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</si>
  <si>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</si>
  <si>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</si>
  <si>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</si>
  <si>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</si>
  <si>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</si>
  <si>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</si>
  <si>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</si>
  <si>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</si>
  <si>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</si>
  <si>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</si>
  <si>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</si>
  <si>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</si>
  <si>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</si>
  <si>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</si>
  <si>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</si>
  <si>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</si>
  <si>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</si>
  <si>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</si>
  <si>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</si>
  <si>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</si>
  <si>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</si>
  <si>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</si>
  <si>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</si>
  <si>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</si>
  <si>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</si>
  <si>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</si>
  <si>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</si>
  <si>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</si>
  <si>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</si>
  <si>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</si>
  <si>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</si>
  <si>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</si>
  <si>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</si>
  <si>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</si>
  <si>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</si>
  <si>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</si>
  <si>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</si>
  <si>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</si>
  <si>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</si>
  <si>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</si>
  <si>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</si>
  <si>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</si>
  <si>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</si>
  <si>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</si>
  <si>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</si>
  <si>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</si>
  <si>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</si>
  <si>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</si>
  <si>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</si>
  <si>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</si>
  <si>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</si>
  <si>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</si>
  <si>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</si>
  <si>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</si>
  <si>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</si>
  <si>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</si>
  <si>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</si>
  <si>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</si>
  <si>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</si>
  <si>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</si>
  <si>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</si>
  <si>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</si>
  <si>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</si>
  <si>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</si>
  <si>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</si>
  <si>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全体の分析結果から本村における経営状況を見ると、「1.経営の健全性・効率性」「2.老朽化の状況」ともに概ね類似団体平均値よりも良好な数値となっている。
　しかしながら、有収率や有形固定資産減価償却率は類似団体平均値を下回る結果となっており、管路の老朽化が進行している状況である。
　本村では、令和4年度に策定した緊急管路更新計画に基づき、本格的な管路更新に着手したところである。
　良好な経営状態を維持しながら、老朽管の更新率を一層高めていくことで、持続的かつ安定的な水道水の供給を行っていく。</t>
    <rPh sb="10" eb="12">
      <t>ホンソン</t>
    </rPh>
    <rPh sb="52" eb="53">
      <t>オオム</t>
    </rPh>
    <rPh sb="54" eb="56">
      <t>ルイジ</t>
    </rPh>
    <rPh sb="56" eb="58">
      <t>ダンタイ</t>
    </rPh>
    <rPh sb="58" eb="61">
      <t>ヘイキンチ</t>
    </rPh>
    <rPh sb="64" eb="66">
      <t>リョウコウ</t>
    </rPh>
    <rPh sb="67" eb="69">
      <t>スウチ</t>
    </rPh>
    <rPh sb="85" eb="88">
      <t>ユウシュウリツ</t>
    </rPh>
    <rPh sb="89" eb="91">
      <t>ユウケイ</t>
    </rPh>
    <rPh sb="91" eb="93">
      <t>コテイ</t>
    </rPh>
    <rPh sb="93" eb="95">
      <t>シサン</t>
    </rPh>
    <rPh sb="95" eb="97">
      <t>ゲンカ</t>
    </rPh>
    <rPh sb="97" eb="99">
      <t>ショウキャク</t>
    </rPh>
    <rPh sb="99" eb="100">
      <t>リツ</t>
    </rPh>
    <rPh sb="101" eb="103">
      <t>ルイジ</t>
    </rPh>
    <rPh sb="103" eb="105">
      <t>ダンタイ</t>
    </rPh>
    <rPh sb="105" eb="107">
      <t>ヘイキン</t>
    </rPh>
    <rPh sb="107" eb="108">
      <t>チ</t>
    </rPh>
    <rPh sb="109" eb="111">
      <t>シタマワ</t>
    </rPh>
    <rPh sb="112" eb="114">
      <t>ケッカ</t>
    </rPh>
    <rPh sb="121" eb="123">
      <t>カンロ</t>
    </rPh>
    <rPh sb="124" eb="127">
      <t>ロウキュウカ</t>
    </rPh>
    <rPh sb="128" eb="130">
      <t>シンコウ</t>
    </rPh>
    <rPh sb="134" eb="136">
      <t>ジョウキョウ</t>
    </rPh>
    <rPh sb="142" eb="144">
      <t>ホンソン</t>
    </rPh>
    <rPh sb="147" eb="149">
      <t>レイワ</t>
    </rPh>
    <rPh sb="150" eb="152">
      <t>ネンド</t>
    </rPh>
    <rPh sb="153" eb="155">
      <t>サクテイ</t>
    </rPh>
    <rPh sb="157" eb="159">
      <t>キンキュウ</t>
    </rPh>
    <rPh sb="159" eb="161">
      <t>カンロ</t>
    </rPh>
    <rPh sb="161" eb="163">
      <t>コウシン</t>
    </rPh>
    <rPh sb="163" eb="165">
      <t>ケイカク</t>
    </rPh>
    <rPh sb="166" eb="167">
      <t>モト</t>
    </rPh>
    <rPh sb="170" eb="173">
      <t>ホンカクテキ</t>
    </rPh>
    <rPh sb="174" eb="176">
      <t>カンロ</t>
    </rPh>
    <rPh sb="176" eb="178">
      <t>コウシン</t>
    </rPh>
    <rPh sb="179" eb="181">
      <t>チャクシュ</t>
    </rPh>
    <rPh sb="207" eb="209">
      <t>ロウキュウ</t>
    </rPh>
    <rPh sb="209" eb="210">
      <t>カン</t>
    </rPh>
    <rPh sb="213" eb="214">
      <t>リツ</t>
    </rPh>
    <rPh sb="215" eb="217">
      <t>イッソウ</t>
    </rPh>
    <rPh sb="217" eb="218">
      <t>タカ</t>
    </rPh>
    <rPh sb="242" eb="243">
      <t>オコナ</t>
    </rPh>
    <phoneticPr fontId="4"/>
  </si>
  <si>
    <t>①経常収支比率
　100％を上回っており、給水収益で維持管理費及び支払利息を賄えている。
③流動比率
　100％を上回っており、短期債務の支払能力に問題はない。
④企業債残高対給水収益比率
　給水収益に対する企業債残高比率は平均値を下回っているが、投資事業の拡大により今後は比率の上昇が見込まれる。そのため、適切な給水収益の確保が必要と考える。
⑤料金回収率
　令和4年度は地方創生臨時交付金を活用した水道料基本料金減免事業を実施したことにより、一時的に料金回収比率が低下したものである。
⑥給水原価
　平均値を下回っており、効率の良い水道供給及び維持管理が行えている。
⑦施設利用率
　平均値を上回っており、適正規模の配水能力により適切な施設の利用に努めている。
⑧有収率
　平均値を下回っているため、漏水調査及び老朽管路更新による有収率向上に努めていく。</t>
    <rPh sb="96" eb="98">
      <t>キュウスイ</t>
    </rPh>
    <rPh sb="98" eb="100">
      <t>シュウエキ</t>
    </rPh>
    <rPh sb="101" eb="102">
      <t>タイ</t>
    </rPh>
    <rPh sb="104" eb="106">
      <t>キギョウ</t>
    </rPh>
    <rPh sb="106" eb="107">
      <t>サイ</t>
    </rPh>
    <rPh sb="107" eb="109">
      <t>ザンダカ</t>
    </rPh>
    <rPh sb="109" eb="111">
      <t>ヒリツ</t>
    </rPh>
    <rPh sb="116" eb="118">
      <t>シタマワ</t>
    </rPh>
    <rPh sb="124" eb="126">
      <t>トウシ</t>
    </rPh>
    <rPh sb="126" eb="128">
      <t>ジギョウ</t>
    </rPh>
    <rPh sb="129" eb="131">
      <t>カクダイ</t>
    </rPh>
    <rPh sb="134" eb="136">
      <t>コンゴ</t>
    </rPh>
    <rPh sb="137" eb="139">
      <t>ヒリツ</t>
    </rPh>
    <rPh sb="140" eb="142">
      <t>ジョウショウ</t>
    </rPh>
    <rPh sb="143" eb="145">
      <t>ミコ</t>
    </rPh>
    <rPh sb="154" eb="156">
      <t>テキセツ</t>
    </rPh>
    <rPh sb="157" eb="159">
      <t>キュウスイ</t>
    </rPh>
    <rPh sb="159" eb="161">
      <t>シュウエキ</t>
    </rPh>
    <rPh sb="162" eb="164">
      <t>カクホ</t>
    </rPh>
    <rPh sb="165" eb="167">
      <t>ヒツヨウ</t>
    </rPh>
    <rPh sb="168" eb="169">
      <t>カンガ</t>
    </rPh>
    <rPh sb="181" eb="183">
      <t>レイワ</t>
    </rPh>
    <rPh sb="184" eb="186">
      <t>ネンド</t>
    </rPh>
    <rPh sb="187" eb="189">
      <t>チホウ</t>
    </rPh>
    <rPh sb="189" eb="191">
      <t>ソウセイ</t>
    </rPh>
    <rPh sb="191" eb="193">
      <t>リンジ</t>
    </rPh>
    <rPh sb="193" eb="196">
      <t>コウフキン</t>
    </rPh>
    <rPh sb="197" eb="199">
      <t>カツヨウ</t>
    </rPh>
    <rPh sb="201" eb="203">
      <t>スイドウ</t>
    </rPh>
    <rPh sb="203" eb="204">
      <t>リョウ</t>
    </rPh>
    <rPh sb="204" eb="206">
      <t>キホン</t>
    </rPh>
    <rPh sb="206" eb="208">
      <t>リョウキン</t>
    </rPh>
    <rPh sb="208" eb="210">
      <t>ゲンメン</t>
    </rPh>
    <rPh sb="210" eb="212">
      <t>ジギョウ</t>
    </rPh>
    <rPh sb="213" eb="215">
      <t>ジッシ</t>
    </rPh>
    <rPh sb="223" eb="226">
      <t>イチジテキ</t>
    </rPh>
    <rPh sb="227" eb="229">
      <t>リョウキン</t>
    </rPh>
    <rPh sb="229" eb="231">
      <t>カイシュウ</t>
    </rPh>
    <rPh sb="231" eb="233">
      <t>ヒリツ</t>
    </rPh>
    <rPh sb="234" eb="236">
      <t>テイカ</t>
    </rPh>
    <rPh sb="352" eb="354">
      <t>ロウスイ</t>
    </rPh>
    <rPh sb="354" eb="356">
      <t>チョウサ</t>
    </rPh>
    <rPh sb="356" eb="357">
      <t>オヨ</t>
    </rPh>
    <rPh sb="358" eb="360">
      <t>ロウキュウ</t>
    </rPh>
    <rPh sb="360" eb="362">
      <t>カンロ</t>
    </rPh>
    <rPh sb="362" eb="364">
      <t>コウシン</t>
    </rPh>
    <rPh sb="367" eb="370">
      <t>ユウシュウリツ</t>
    </rPh>
    <rPh sb="370" eb="372">
      <t>コウジョウ</t>
    </rPh>
    <phoneticPr fontId="4"/>
  </si>
  <si>
    <t xml:space="preserve">①有形固定資産減価償却率
　平均値を上回っており、施設及び管路の老朽化が進んでいる。引き続き施設及び管路の更新に努めていく。
②管路経年化率
　平均値を上回っており、経年化率の上昇は深刻化している。引き続き老朽管路の更新に努めていく。
③管路更新率（数値訂正）
　H30:0.29、R2:0.45 R3:0.55
　平均値を上回っており、適切な管路更新に努めている。
</t>
    <rPh sb="76" eb="78">
      <t>ウワマワ</t>
    </rPh>
    <rPh sb="83" eb="86">
      <t>ケイネンカ</t>
    </rPh>
    <rPh sb="86" eb="87">
      <t>リツ</t>
    </rPh>
    <rPh sb="88" eb="90">
      <t>ジョウショウ</t>
    </rPh>
    <rPh sb="91" eb="94">
      <t>シンコクカ</t>
    </rPh>
    <rPh sb="103" eb="105">
      <t>ロウキュウ</t>
    </rPh>
    <rPh sb="158" eb="161">
      <t>ヘイキンチ</t>
    </rPh>
    <rPh sb="162" eb="164">
      <t>ウワマワ</t>
    </rPh>
    <rPh sb="169" eb="171">
      <t>テキセツ</t>
    </rPh>
    <rPh sb="172" eb="174">
      <t>カンロ</t>
    </rPh>
    <rPh sb="174" eb="176">
      <t>コウシン</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</si>
</sst>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c:v>
                </c:pt>
                <c:pt idx="2">
                  <c:v>7.0000000000000007E-2</c:v>
                </c:pt>
                <c:pt idx="3">
                  <c:v>0.05</c:v>
                </c:pt>
                <c:pt idx="4">
                  <c:v>0.44</c:v>
                </c:pt>
              </c:numCache>
            </c:numRef>
          </c:val>
          <c:extLst>
            <c:ext xmlns:c16="http://schemas.microsoft.com/office/drawing/2014/chart" uri="{C3380CC4-5D6E-409C-BE32-E72D297353CC}">
              <c16:uniqueId val="{00000000-9790-482B-8220-F96CB993F5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9790-482B-8220-F96CB993F5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54.65</c:v>
                </c:pt>
                <c:pt idx="1">
                  <c:v>58.77</c:v>
                </c:pt>
                <c:pt idx="2">
                  <c:v>55.34</c:v>
                </c:pt>
                <c:pt idx="3">
                  <c:v>55.13</c:v>
                </c:pt>
                <c:pt idx="4">
                  <c:v>56.62</c:v>
                </c:pt>
              </c:numCache>
            </c:numRef>
          </c:val>
          <c:extLst>
            <c:ext xmlns:c16="http://schemas.microsoft.com/office/drawing/2014/chart" uri="{C3380CC4-5D6E-409C-BE32-E72D297353CC}">
              <c16:uniqueId val="{00000000-7122-4240-A8DB-8911128E4B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7122-4240-A8DB-8911128E4B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77.290000000000006</c:v>
                </c:pt>
                <c:pt idx="1">
                  <c:v>71.77</c:v>
                </c:pt>
                <c:pt idx="2">
                  <c:v>77.83</c:v>
                </c:pt>
                <c:pt idx="3">
                  <c:v>77.510000000000005</c:v>
                </c:pt>
                <c:pt idx="4">
                  <c:v>73.819999999999993</c:v>
                </c:pt>
              </c:numCache>
            </c:numRef>
          </c:val>
          <c:extLst>
            <c:ext xmlns:c16="http://schemas.microsoft.com/office/drawing/2014/chart" uri="{C3380CC4-5D6E-409C-BE32-E72D297353CC}">
              <c16:uniqueId val="{00000000-94BA-450D-89BA-F7D8B62843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94BA-450D-89BA-F7D8B62843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112.83</c:v>
                </c:pt>
                <c:pt idx="1">
                  <c:v>114.58</c:v>
                </c:pt>
                <c:pt idx="2">
                  <c:v>121.44</c:v>
                </c:pt>
                <c:pt idx="3">
                  <c:v>117.9</c:v>
                </c:pt>
                <c:pt idx="4">
                  <c:v>115.31</c:v>
                </c:pt>
              </c:numCache>
            </c:numRef>
          </c:val>
          <c:extLst>
            <c:ext xmlns:c16="http://schemas.microsoft.com/office/drawing/2014/chart" uri="{C3380CC4-5D6E-409C-BE32-E72D297353CC}">
              <c16:uniqueId val="{00000000-85D8-4AA6-B97B-D370A867C0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5D8-4AA6-B97B-D370A867C0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53.81</c:v>
                </c:pt>
                <c:pt idx="1">
                  <c:v>55.81</c:v>
                </c:pt>
                <c:pt idx="2">
                  <c:v>57.87</c:v>
                </c:pt>
                <c:pt idx="3">
                  <c:v>59.42</c:v>
                </c:pt>
                <c:pt idx="4">
                  <c:v>60.89</c:v>
                </c:pt>
              </c:numCache>
            </c:numRef>
          </c:val>
          <c:extLst>
            <c:ext xmlns:c16="http://schemas.microsoft.com/office/drawing/2014/chart" uri="{C3380CC4-5D6E-409C-BE32-E72D297353CC}">
              <c16:uniqueId val="{00000000-E21C-43DB-B03E-75DFFD4063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E21C-43DB-B03E-75DFFD4063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16.670000000000002</c:v>
                </c:pt>
                <c:pt idx="3" formatCode="#,##0.00;&quot;△&quot;#,##0.00;&quot;-&quot;">
                  <c:v>17.989999999999998</c:v>
                </c:pt>
                <c:pt idx="4" formatCode="#,##0.00;&quot;△&quot;#,##0.00;&quot;-&quot;">
                  <c:v>23</c:v>
                </c:pt>
              </c:numCache>
            </c:numRef>
          </c:val>
          <c:extLst>
            <c:ext xmlns:c16="http://schemas.microsoft.com/office/drawing/2014/chart" uri="{C3380CC4-5D6E-409C-BE32-E72D297353CC}">
              <c16:uniqueId val="{00000000-9FC0-4970-9FE6-45D9156197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9FC0-4970-9FE6-45D9156197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C8-4F4C-B95A-5C4217743D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0C8-4F4C-B95A-5C4217743D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182.21</c:v>
                </c:pt>
                <c:pt idx="1">
                  <c:v>188.55</c:v>
                </c:pt>
                <c:pt idx="2">
                  <c:v>200.99</c:v>
                </c:pt>
                <c:pt idx="3">
                  <c:v>209.71</c:v>
                </c:pt>
                <c:pt idx="4">
                  <c:v>223.81</c:v>
                </c:pt>
              </c:numCache>
            </c:numRef>
          </c:val>
          <c:extLst>
            <c:ext xmlns:c16="http://schemas.microsoft.com/office/drawing/2014/chart" uri="{C3380CC4-5D6E-409C-BE32-E72D297353CC}">
              <c16:uniqueId val="{00000000-8BBD-4969-B530-A2CFBB4564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8BBD-4969-B530-A2CFBB4564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145.03</c:v>
                </c:pt>
                <c:pt idx="1">
                  <c:v>132.03</c:v>
                </c:pt>
                <c:pt idx="2">
                  <c:v>119</c:v>
                </c:pt>
                <c:pt idx="3">
                  <c:v>115.3</c:v>
                </c:pt>
                <c:pt idx="4">
                  <c:v>162.16999999999999</c:v>
                </c:pt>
              </c:numCache>
            </c:numRef>
          </c:val>
          <c:extLst>
            <c:ext xmlns:c16="http://schemas.microsoft.com/office/drawing/2014/chart" uri="{C3380CC4-5D6E-409C-BE32-E72D297353CC}">
              <c16:uniqueId val="{00000000-F53B-41B5-8524-2D0F23025E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53B-41B5-8524-2D0F23025E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108.75</c:v>
                </c:pt>
                <c:pt idx="1">
                  <c:v>110.48</c:v>
                </c:pt>
                <c:pt idx="2">
                  <c:v>119.17</c:v>
                </c:pt>
                <c:pt idx="3">
                  <c:v>112.13</c:v>
                </c:pt>
                <c:pt idx="4">
                  <c:v>88.86</c:v>
                </c:pt>
              </c:numCache>
            </c:numRef>
          </c:val>
          <c:extLst>
            <c:ext xmlns:c16="http://schemas.microsoft.com/office/drawing/2014/chart" uri="{C3380CC4-5D6E-409C-BE32-E72D297353CC}">
              <c16:uniqueId val="{00000000-5CF3-44C1-B548-5FC195C52D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5CF3-44C1-B548-5FC195C52D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127.19</c:v>
                </c:pt>
                <c:pt idx="1">
                  <c:v>125.25</c:v>
                </c:pt>
                <c:pt idx="2">
                  <c:v>116.08</c:v>
                </c:pt>
                <c:pt idx="3">
                  <c:v>123.33</c:v>
                </c:pt>
                <c:pt idx="4">
                  <c:v>126.76</c:v>
                </c:pt>
              </c:numCache>
            </c:numRef>
          </c:val>
          <c:extLst>
            <c:ext xmlns:c16="http://schemas.microsoft.com/office/drawing/2014/chart" uri="{C3380CC4-5D6E-409C-BE32-E72D297353CC}">
              <c16:uniqueId val="{00000000-C0E4-4E1A-85F6-83E1B4EAF3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C0E4-4E1A-85F6-83E1B4EAF3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榛東村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14610</v>
      </c>
      <c r="AM8" s="45"/>
      <c r="AN8" s="45"/>
      <c r="AO8" s="45"/>
      <c r="AP8" s="45"/>
      <c r="AQ8" s="45"/>
      <c r="AR8" s="45"/>
      <c r="AS8" s="45"/>
      <c r="AT8" s="46">
        <f>データ!$S$6</f>
        <v>27.92</v>
      </c>
      <c r="AU8" s="47"/>
      <c r="AV8" s="47"/>
      <c r="AW8" s="47"/>
      <c r="AX8" s="47"/>
      <c r="AY8" s="47"/>
      <c r="AZ8" s="47"/>
      <c r="BA8" s="47"/>
      <c r="BB8" s="48">
        <f>データ!$T$6</f>
        <v>523.28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76.41</v>
      </c>
      <c r="J10" s="47"/>
      <c r="K10" s="47"/>
      <c r="L10" s="47"/>
      <c r="M10" s="47"/>
      <c r="N10" s="47"/>
      <c r="O10" s="81"/>
      <c r="P10" s="48">
        <f>データ!$P$6</f>
        <v>99.9</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14552</v>
      </c>
      <c r="AM10" s="45"/>
      <c r="AN10" s="45"/>
      <c r="AO10" s="45"/>
      <c r="AP10" s="45"/>
      <c r="AQ10" s="45"/>
      <c r="AR10" s="45"/>
      <c r="AS10" s="45"/>
      <c r="AT10" s="46">
        <f>データ!$V$6</f>
        <v>17</v>
      </c>
      <c r="AU10" s="47"/>
      <c r="AV10" s="47"/>
      <c r="AW10" s="47"/>
      <c r="AX10" s="47"/>
      <c r="AY10" s="47"/>
      <c r="AZ10" s="47"/>
      <c r="BA10" s="47"/>
      <c r="BB10" s="48">
        <f>データ!$W$6</f>
        <v>856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1" t="s">
        <v>112</v>
      </c>
      <c r="BM47" s="92"/>
      <c r="BN47" s="92"/>
      <c r="BO47" s="92"/>
      <c r="BP47" s="92"/>
      <c r="BQ47" s="92"/>
      <c r="BR47" s="92"/>
      <c r="BS47" s="92"/>
      <c r="BT47" s="92"/>
      <c r="BU47" s="92"/>
      <c r="BV47" s="92"/>
      <c r="BW47" s="92"/>
      <c r="BX47" s="92"/>
      <c r="BY47" s="92"/>
      <c r="BZ47" s="9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1"/>
      <c r="BM48" s="92"/>
      <c r="BN48" s="92"/>
      <c r="BO48" s="92"/>
      <c r="BP48" s="92"/>
      <c r="BQ48" s="92"/>
      <c r="BR48" s="92"/>
      <c r="BS48" s="92"/>
      <c r="BT48" s="92"/>
      <c r="BU48" s="92"/>
      <c r="BV48" s="92"/>
      <c r="BW48" s="92"/>
      <c r="BX48" s="92"/>
      <c r="BY48" s="92"/>
      <c r="BZ48" s="9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1"/>
      <c r="BM49" s="92"/>
      <c r="BN49" s="92"/>
      <c r="BO49" s="92"/>
      <c r="BP49" s="92"/>
      <c r="BQ49" s="92"/>
      <c r="BR49" s="92"/>
      <c r="BS49" s="92"/>
      <c r="BT49" s="92"/>
      <c r="BU49" s="92"/>
      <c r="BV49" s="92"/>
      <c r="BW49" s="92"/>
      <c r="BX49" s="92"/>
      <c r="BY49" s="92"/>
      <c r="BZ49" s="9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1"/>
      <c r="BM50" s="92"/>
      <c r="BN50" s="92"/>
      <c r="BO50" s="92"/>
      <c r="BP50" s="92"/>
      <c r="BQ50" s="92"/>
      <c r="BR50" s="92"/>
      <c r="BS50" s="92"/>
      <c r="BT50" s="92"/>
      <c r="BU50" s="92"/>
      <c r="BV50" s="92"/>
      <c r="BW50" s="92"/>
      <c r="BX50" s="92"/>
      <c r="BY50" s="92"/>
      <c r="BZ50" s="9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1"/>
      <c r="BM51" s="92"/>
      <c r="BN51" s="92"/>
      <c r="BO51" s="92"/>
      <c r="BP51" s="92"/>
      <c r="BQ51" s="92"/>
      <c r="BR51" s="92"/>
      <c r="BS51" s="92"/>
      <c r="BT51" s="92"/>
      <c r="BU51" s="92"/>
      <c r="BV51" s="92"/>
      <c r="BW51" s="92"/>
      <c r="BX51" s="92"/>
      <c r="BY51" s="92"/>
      <c r="BZ51" s="9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1"/>
      <c r="BM52" s="92"/>
      <c r="BN52" s="92"/>
      <c r="BO52" s="92"/>
      <c r="BP52" s="92"/>
      <c r="BQ52" s="92"/>
      <c r="BR52" s="92"/>
      <c r="BS52" s="92"/>
      <c r="BT52" s="92"/>
      <c r="BU52" s="92"/>
      <c r="BV52" s="92"/>
      <c r="BW52" s="92"/>
      <c r="BX52" s="92"/>
      <c r="BY52" s="92"/>
      <c r="BZ52" s="9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1"/>
      <c r="BM53" s="92"/>
      <c r="BN53" s="92"/>
      <c r="BO53" s="92"/>
      <c r="BP53" s="92"/>
      <c r="BQ53" s="92"/>
      <c r="BR53" s="92"/>
      <c r="BS53" s="92"/>
      <c r="BT53" s="92"/>
      <c r="BU53" s="92"/>
      <c r="BV53" s="92"/>
      <c r="BW53" s="92"/>
      <c r="BX53" s="92"/>
      <c r="BY53" s="92"/>
      <c r="BZ53" s="9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1"/>
      <c r="BM54" s="92"/>
      <c r="BN54" s="92"/>
      <c r="BO54" s="92"/>
      <c r="BP54" s="92"/>
      <c r="BQ54" s="92"/>
      <c r="BR54" s="92"/>
      <c r="BS54" s="92"/>
      <c r="BT54" s="92"/>
      <c r="BU54" s="92"/>
      <c r="BV54" s="92"/>
      <c r="BW54" s="92"/>
      <c r="BX54" s="92"/>
      <c r="BY54" s="92"/>
      <c r="BZ54" s="9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1"/>
      <c r="BM55" s="92"/>
      <c r="BN55" s="92"/>
      <c r="BO55" s="92"/>
      <c r="BP55" s="92"/>
      <c r="BQ55" s="92"/>
      <c r="BR55" s="92"/>
      <c r="BS55" s="92"/>
      <c r="BT55" s="92"/>
      <c r="BU55" s="92"/>
      <c r="BV55" s="92"/>
      <c r="BW55" s="92"/>
      <c r="BX55" s="92"/>
      <c r="BY55" s="92"/>
      <c r="BZ55" s="9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1"/>
      <c r="BM56" s="92"/>
      <c r="BN56" s="92"/>
      <c r="BO56" s="92"/>
      <c r="BP56" s="92"/>
      <c r="BQ56" s="92"/>
      <c r="BR56" s="92"/>
      <c r="BS56" s="92"/>
      <c r="BT56" s="92"/>
      <c r="BU56" s="92"/>
      <c r="BV56" s="92"/>
      <c r="BW56" s="92"/>
      <c r="BX56" s="92"/>
      <c r="BY56" s="92"/>
      <c r="BZ56" s="9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1"/>
      <c r="BM57" s="92"/>
      <c r="BN57" s="92"/>
      <c r="BO57" s="92"/>
      <c r="BP57" s="92"/>
      <c r="BQ57" s="92"/>
      <c r="BR57" s="92"/>
      <c r="BS57" s="92"/>
      <c r="BT57" s="92"/>
      <c r="BU57" s="92"/>
      <c r="BV57" s="92"/>
      <c r="BW57" s="92"/>
      <c r="BX57" s="92"/>
      <c r="BY57" s="92"/>
      <c r="BZ57" s="9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1"/>
      <c r="BM58" s="92"/>
      <c r="BN58" s="92"/>
      <c r="BO58" s="92"/>
      <c r="BP58" s="92"/>
      <c r="BQ58" s="92"/>
      <c r="BR58" s="92"/>
      <c r="BS58" s="92"/>
      <c r="BT58" s="92"/>
      <c r="BU58" s="92"/>
      <c r="BV58" s="92"/>
      <c r="BW58" s="92"/>
      <c r="BX58" s="92"/>
      <c r="BY58" s="92"/>
      <c r="BZ58" s="9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1"/>
      <c r="BM59" s="92"/>
      <c r="BN59" s="92"/>
      <c r="BO59" s="92"/>
      <c r="BP59" s="92"/>
      <c r="BQ59" s="92"/>
      <c r="BR59" s="92"/>
      <c r="BS59" s="92"/>
      <c r="BT59" s="92"/>
      <c r="BU59" s="92"/>
      <c r="BV59" s="92"/>
      <c r="BW59" s="92"/>
      <c r="BX59" s="92"/>
      <c r="BY59" s="92"/>
      <c r="BZ59" s="9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1"/>
      <c r="BM60" s="92"/>
      <c r="BN60" s="92"/>
      <c r="BO60" s="92"/>
      <c r="BP60" s="92"/>
      <c r="BQ60" s="92"/>
      <c r="BR60" s="92"/>
      <c r="BS60" s="92"/>
      <c r="BT60" s="92"/>
      <c r="BU60" s="92"/>
      <c r="BV60" s="92"/>
      <c r="BW60" s="92"/>
      <c r="BX60" s="92"/>
      <c r="BY60" s="92"/>
      <c r="BZ60" s="9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1"/>
      <c r="BM61" s="92"/>
      <c r="BN61" s="92"/>
      <c r="BO61" s="92"/>
      <c r="BP61" s="92"/>
      <c r="BQ61" s="92"/>
      <c r="BR61" s="92"/>
      <c r="BS61" s="92"/>
      <c r="BT61" s="92"/>
      <c r="BU61" s="92"/>
      <c r="BV61" s="92"/>
      <c r="BW61" s="92"/>
      <c r="BX61" s="92"/>
      <c r="BY61" s="92"/>
      <c r="BZ61" s="9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1"/>
      <c r="BM62" s="92"/>
      <c r="BN62" s="92"/>
      <c r="BO62" s="92"/>
      <c r="BP62" s="92"/>
      <c r="BQ62" s="92"/>
      <c r="BR62" s="92"/>
      <c r="BS62" s="92"/>
      <c r="BT62" s="92"/>
      <c r="BU62" s="92"/>
      <c r="BV62" s="92"/>
      <c r="BW62" s="92"/>
      <c r="BX62" s="92"/>
      <c r="BY62" s="92"/>
      <c r="BZ62" s="9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1"/>
      <c r="BM63" s="92"/>
      <c r="BN63" s="92"/>
      <c r="BO63" s="92"/>
      <c r="BP63" s="92"/>
      <c r="BQ63" s="92"/>
      <c r="BR63" s="92"/>
      <c r="BS63" s="92"/>
      <c r="BT63" s="92"/>
      <c r="BU63" s="92"/>
      <c r="BV63" s="92"/>
      <c r="BW63" s="92"/>
      <c r="BX63" s="92"/>
      <c r="BY63" s="92"/>
      <c r="BZ63" s="9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xeH8ENVJ5mxHEqopTIAPY1DEEtiGVFt8fGcgYWCcXwAiQ2QcW1IAHrt7V0RkPJC+3M1cn4hLHcEm1QlobuZYw==" saltValue="Q6KE/XDD8VZPaN+zNPc+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103446</v>
      </c>
      <c r="D6" s="20">
        <f t="shared" si="3"/>
        <v>46</v>
      </c>
      <c r="E6" s="20">
        <f t="shared" si="3"/>
        <v>1</v>
      </c>
      <c r="F6" s="20">
        <f t="shared" si="3"/>
        <v>0</v>
      </c>
      <c r="G6" s="20">
        <f t="shared" si="3"/>
        <v>1</v>
      </c>
      <c r="H6" s="20" t="str">
        <f t="shared" si="3"/>
        <v>群馬県　榛東村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76.41</v>
      </c>
      <c r="P6" s="21">
        <f t="shared" si="3"/>
        <v>99.9</v>
      </c>
      <c r="Q6" s="21">
        <f t="shared" si="3"/>
        <v>2750</v>
      </c>
      <c r="R6" s="21">
        <f t="shared" si="3"/>
        <v>14610</v>
      </c>
      <c r="S6" s="21">
        <f t="shared" si="3"/>
        <v>27.92</v>
      </c>
      <c r="T6" s="21">
        <f t="shared" si="3"/>
        <v>523.28</v>
      </c>
      <c r="U6" s="21">
        <f t="shared" si="3"/>
        <v>14552</v>
      </c>
      <c r="V6" s="21">
        <f t="shared" si="3"/>
        <v>17</v>
      </c>
      <c r="W6" s="21">
        <f t="shared" si="3"/>
        <v>856</v>
      </c>
      <c r="X6" s="22">
        <f>IF(X7="",NA(),X7)</f>
        <v>112.83</v>
      </c>
      <c r="Y6" s="22">
        <f t="shared" ref="Y6:AG6" si="4">IF(Y7="",NA(),Y7)</f>
        <v>114.58</v>
      </c>
      <c r="Z6" s="22">
        <f t="shared" si="4"/>
        <v>121.44</v>
      </c>
      <c r="AA6" s="22">
        <f t="shared" si="4"/>
        <v>117.9</v>
      </c>
      <c r="AB6" s="22">
        <f t="shared" si="4"/>
        <v>115.31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182.21</v>
      </c>
      <c r="AU6" s="22">
        <f t="shared" ref="AU6:BC6" si="6">IF(AU7="",NA(),AU7)</f>
        <v>188.55</v>
      </c>
      <c r="AV6" s="22">
        <f t="shared" si="6"/>
        <v>200.99</v>
      </c>
      <c r="AW6" s="22">
        <f t="shared" si="6"/>
        <v>209.71</v>
      </c>
      <c r="AX6" s="22">
        <f t="shared" si="6"/>
        <v>223.81</v>
      </c>
      <c r="AY6" s="22">
        <f t="shared" si="6"/>
        <v>359.7</v>
      </c>
      <c r="AZ6" s="22">
        <f t="shared" si="6"/>
        <v>362.93</v>
      </c>
      <c r="BA6" s="22">
        <f t="shared" si="6"/>
        <v>371.81</v>
      </c>
      <c r="BB6" s="22">
        <f t="shared" si="6"/>
        <v>384.23</v>
      </c>
      <c r="BC6" s="22">
        <f t="shared" si="6"/>
        <v>364.3</v>
      </c>
      <c r="BD6" s="21" t="str">
        <f>IF(BD7="","",IF(BD7="-","【-】","【"&amp;SUBSTITUTE(TEXT(BD7,"#,##0.00"),"-","△")&amp;"】"))</f>
        <v>【252.29】</v>
      </c>
      <c r="BE6" s="22">
        <f>IF(BE7="",NA(),BE7)</f>
        <v>145.03</v>
      </c>
      <c r="BF6" s="22">
        <f t="shared" ref="BF6:BN6" si="7">IF(BF7="",NA(),BF7)</f>
        <v>132.03</v>
      </c>
      <c r="BG6" s="22">
        <f t="shared" si="7"/>
        <v>119</v>
      </c>
      <c r="BH6" s="22">
        <f t="shared" si="7"/>
        <v>115.3</v>
      </c>
      <c r="BI6" s="22">
        <f t="shared" si="7"/>
        <v>162.16999999999999</v>
      </c>
      <c r="BJ6" s="22">
        <f t="shared" si="7"/>
        <v>447.01</v>
      </c>
      <c r="BK6" s="22">
        <f t="shared" si="7"/>
        <v>439.05</v>
      </c>
      <c r="BL6" s="22">
        <f t="shared" si="7"/>
        <v>465.85</v>
      </c>
      <c r="BM6" s="22">
        <f t="shared" si="7"/>
        <v>439.43</v>
      </c>
      <c r="BN6" s="22">
        <f t="shared" si="7"/>
        <v>438.41</v>
      </c>
      <c r="BO6" s="21" t="str">
        <f>IF(BO7="","",IF(BO7="-","【-】","【"&amp;SUBSTITUTE(TEXT(BO7,"#,##0.00"),"-","△")&amp;"】"))</f>
        <v>【268.07】</v>
      </c>
      <c r="BP6" s="22">
        <f>IF(BP7="",NA(),BP7)</f>
        <v>108.75</v>
      </c>
      <c r="BQ6" s="22">
        <f t="shared" ref="BQ6:BY6" si="8">IF(BQ7="",NA(),BQ7)</f>
        <v>110.48</v>
      </c>
      <c r="BR6" s="22">
        <f t="shared" si="8"/>
        <v>119.17</v>
      </c>
      <c r="BS6" s="22">
        <f t="shared" si="8"/>
        <v>112.13</v>
      </c>
      <c r="BT6" s="22">
        <f t="shared" si="8"/>
        <v>88.86</v>
      </c>
      <c r="BU6" s="22">
        <f t="shared" si="8"/>
        <v>95.81</v>
      </c>
      <c r="BV6" s="22">
        <f t="shared" si="8"/>
        <v>95.26</v>
      </c>
      <c r="BW6" s="22">
        <f t="shared" si="8"/>
        <v>92.39</v>
      </c>
      <c r="BX6" s="22">
        <f t="shared" si="8"/>
        <v>94.41</v>
      </c>
      <c r="BY6" s="22">
        <f t="shared" si="8"/>
        <v>90.96</v>
      </c>
      <c r="BZ6" s="21" t="str">
        <f>IF(BZ7="","",IF(BZ7="-","【-】","【"&amp;SUBSTITUTE(TEXT(BZ7,"#,##0.00"),"-","△")&amp;"】"))</f>
        <v>【97.47】</v>
      </c>
      <c r="CA6" s="22">
        <f>IF(CA7="",NA(),CA7)</f>
        <v>127.19</v>
      </c>
      <c r="CB6" s="22">
        <f t="shared" ref="CB6:CJ6" si="9">IF(CB7="",NA(),CB7)</f>
        <v>125.25</v>
      </c>
      <c r="CC6" s="22">
        <f t="shared" si="9"/>
        <v>116.08</v>
      </c>
      <c r="CD6" s="22">
        <f t="shared" si="9"/>
        <v>123.33</v>
      </c>
      <c r="CE6" s="22">
        <f t="shared" si="9"/>
        <v>126.76</v>
      </c>
      <c r="CF6" s="22">
        <f t="shared" si="9"/>
        <v>189.58</v>
      </c>
      <c r="CG6" s="22">
        <f t="shared" si="9"/>
        <v>192.82</v>
      </c>
      <c r="CH6" s="22">
        <f t="shared" si="9"/>
        <v>192.98</v>
      </c>
      <c r="CI6" s="22">
        <f t="shared" si="9"/>
        <v>192.13</v>
      </c>
      <c r="CJ6" s="22">
        <f t="shared" si="9"/>
        <v>197.04</v>
      </c>
      <c r="CK6" s="21" t="str">
        <f>IF(CK7="","",IF(CK7="-","【-】","【"&amp;SUBSTITUTE(TEXT(CK7,"#,##0.00"),"-","△")&amp;"】"))</f>
        <v>【174.75】</v>
      </c>
      <c r="CL6" s="22">
        <f>IF(CL7="",NA(),CL7)</f>
        <v>54.65</v>
      </c>
      <c r="CM6" s="22">
        <f t="shared" ref="CM6:CU6" si="10">IF(CM7="",NA(),CM7)</f>
        <v>58.77</v>
      </c>
      <c r="CN6" s="22">
        <f t="shared" si="10"/>
        <v>55.34</v>
      </c>
      <c r="CO6" s="22">
        <f t="shared" si="10"/>
        <v>55.13</v>
      </c>
      <c r="CP6" s="22">
        <f t="shared" si="10"/>
        <v>56.62</v>
      </c>
      <c r="CQ6" s="22">
        <f t="shared" si="10"/>
        <v>55.22</v>
      </c>
      <c r="CR6" s="22">
        <f t="shared" si="10"/>
        <v>54.05</v>
      </c>
      <c r="CS6" s="22">
        <f t="shared" si="10"/>
        <v>54.43</v>
      </c>
      <c r="CT6" s="22">
        <f t="shared" si="10"/>
        <v>53.87</v>
      </c>
      <c r="CU6" s="22">
        <f t="shared" si="10"/>
        <v>54.49</v>
      </c>
      <c r="CV6" s="21" t="str">
        <f>IF(CV7="","",IF(CV7="-","【-】","【"&amp;SUBSTITUTE(TEXT(CV7,"#,##0.00"),"-","△")&amp;"】"))</f>
        <v>【59.97】</v>
      </c>
      <c r="CW6" s="22">
        <f>IF(CW7="",NA(),CW7)</f>
        <v>77.290000000000006</v>
      </c>
      <c r="CX6" s="22">
        <f t="shared" ref="CX6:DF6" si="11">IF(CX7="",NA(),CX7)</f>
        <v>71.77</v>
      </c>
      <c r="CY6" s="22">
        <f t="shared" si="11"/>
        <v>77.83</v>
      </c>
      <c r="CZ6" s="22">
        <f t="shared" si="11"/>
        <v>77.510000000000005</v>
      </c>
      <c r="DA6" s="22">
        <f t="shared" si="11"/>
        <v>73.819999999999993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53.81</v>
      </c>
      <c r="DI6" s="22">
        <f t="shared" ref="DI6:DQ6" si="12">IF(DI7="",NA(),DI7)</f>
        <v>55.81</v>
      </c>
      <c r="DJ6" s="22">
        <f t="shared" si="12"/>
        <v>57.87</v>
      </c>
      <c r="DK6" s="22">
        <f t="shared" si="12"/>
        <v>59.42</v>
      </c>
      <c r="DL6" s="22">
        <f t="shared" si="12"/>
        <v>60.89</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2">
        <f t="shared" si="13"/>
        <v>16.670000000000002</v>
      </c>
      <c r="DV6" s="22">
        <f t="shared" si="13"/>
        <v>17.989999999999998</v>
      </c>
      <c r="DW6" s="22">
        <f t="shared" si="13"/>
        <v>23</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0.4</v>
      </c>
      <c r="EF6" s="22">
        <f t="shared" si="14"/>
        <v>7.0000000000000007E-2</v>
      </c>
      <c r="EG6" s="22">
        <f t="shared" si="14"/>
        <v>0.05</v>
      </c>
      <c r="EH6" s="22">
        <f t="shared" si="14"/>
        <v>0.44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103446</v>
      </c>
      <c r="D7" s="24">
        <v>46</v>
      </c>
      <c r="E7" s="24">
        <v>1</v>
      </c>
      <c r="F7" s="24">
        <v>0</v>
      </c>
      <c r="G7" s="24">
        <v>1</v>
      </c>
      <c r="H7" s="24" t="s">
        <v>93</v>
      </c>
      <c r="I7" s="24" t="s">
        <v>94</v>
      </c>
      <c r="J7" s="24" t="s">
        <v>95</v>
      </c>
      <c r="K7" s="24" t="s">
        <v>96</v>
      </c>
      <c r="L7" s="24" t="s">
        <v>97</v>
      </c>
      <c r="M7" s="24" t="s">
        <v>98</v>
      </c>
      <c r="N7" s="25" t="s">
        <v>99</v>
      </c>
      <c r="O7" s="25">
        <v>76.41</v>
      </c>
      <c r="P7" s="25">
        <v>99.9</v>
      </c>
      <c r="Q7" s="25">
        <v>2750</v>
      </c>
      <c r="R7" s="25">
        <v>14610</v>
      </c>
      <c r="S7" s="25">
        <v>27.92</v>
      </c>
      <c r="T7" s="25">
        <v>523.28</v>
      </c>
      <c r="U7" s="25">
        <v>14552</v>
      </c>
      <c r="V7" s="25">
        <v>17</v>
      </c>
      <c r="W7" s="25">
        <v>856</v>
      </c>
      <c r="X7" s="25">
        <v>112.83</v>
      </c>
      <c r="Y7" s="25">
        <v>114.58</v>
      </c>
      <c r="Z7" s="25">
        <v>121.44</v>
      </c>
      <c r="AA7" s="25">
        <v>117.9</v>
      </c>
      <c r="AB7" s="25">
        <v>115.31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182.21</v>
      </c>
      <c r="AU7" s="25">
        <v>188.55</v>
      </c>
      <c r="AV7" s="25">
        <v>200.99</v>
      </c>
      <c r="AW7" s="25">
        <v>209.71</v>
      </c>
      <c r="AX7" s="25">
        <v>223.81</v>
      </c>
      <c r="AY7" s="25">
        <v>359.7</v>
      </c>
      <c r="AZ7" s="25">
        <v>362.93</v>
      </c>
      <c r="BA7" s="25">
        <v>371.81</v>
      </c>
      <c r="BB7" s="25">
        <v>384.23</v>
      </c>
      <c r="BC7" s="25">
        <v>364.3</v>
      </c>
      <c r="BD7" s="25">
        <v>252.29</v>
      </c>
      <c r="BE7" s="25">
        <v>145.03</v>
      </c>
      <c r="BF7" s="25">
        <v>132.03</v>
      </c>
      <c r="BG7" s="25">
        <v>119</v>
      </c>
      <c r="BH7" s="25">
        <v>115.3</v>
      </c>
      <c r="BI7" s="25">
        <v>162.16999999999999</v>
      </c>
      <c r="BJ7" s="25">
        <v>447.01</v>
      </c>
      <c r="BK7" s="25">
        <v>439.05</v>
      </c>
      <c r="BL7" s="25">
        <v>465.85</v>
      </c>
      <c r="BM7" s="25">
        <v>439.43</v>
      </c>
      <c r="BN7" s="25">
        <v>438.41</v>
      </c>
      <c r="BO7" s="25">
        <v>268.07</v>
      </c>
      <c r="BP7" s="25">
        <v>108.75</v>
      </c>
      <c r="BQ7" s="25">
        <v>110.48</v>
      </c>
      <c r="BR7" s="25">
        <v>119.17</v>
      </c>
      <c r="BS7" s="25">
        <v>112.13</v>
      </c>
      <c r="BT7" s="25">
        <v>88.86</v>
      </c>
      <c r="BU7" s="25">
        <v>95.81</v>
      </c>
      <c r="BV7" s="25">
        <v>95.26</v>
      </c>
      <c r="BW7" s="25">
        <v>92.39</v>
      </c>
      <c r="BX7" s="25">
        <v>94.41</v>
      </c>
      <c r="BY7" s="25">
        <v>90.96</v>
      </c>
      <c r="BZ7" s="25">
        <v>97.47</v>
      </c>
      <c r="CA7" s="25">
        <v>127.19</v>
      </c>
      <c r="CB7" s="25">
        <v>125.25</v>
      </c>
      <c r="CC7" s="25">
        <v>116.08</v>
      </c>
      <c r="CD7" s="25">
        <v>123.33</v>
      </c>
      <c r="CE7" s="25">
        <v>126.76</v>
      </c>
      <c r="CF7" s="25">
        <v>189.58</v>
      </c>
      <c r="CG7" s="25">
        <v>192.82</v>
      </c>
      <c r="CH7" s="25">
        <v>192.98</v>
      </c>
      <c r="CI7" s="25">
        <v>192.13</v>
      </c>
      <c r="CJ7" s="25">
        <v>197.04</v>
      </c>
      <c r="CK7" s="25">
        <v>174.75</v>
      </c>
      <c r="CL7" s="25">
        <v>54.65</v>
      </c>
      <c r="CM7" s="25">
        <v>58.77</v>
      </c>
      <c r="CN7" s="25">
        <v>55.34</v>
      </c>
      <c r="CO7" s="25">
        <v>55.13</v>
      </c>
      <c r="CP7" s="25">
        <v>56.62</v>
      </c>
      <c r="CQ7" s="25">
        <v>55.22</v>
      </c>
      <c r="CR7" s="25">
        <v>54.05</v>
      </c>
      <c r="CS7" s="25">
        <v>54.43</v>
      </c>
      <c r="CT7" s="25">
        <v>53.87</v>
      </c>
      <c r="CU7" s="25">
        <v>54.49</v>
      </c>
      <c r="CV7" s="25">
        <v>59.97</v>
      </c>
      <c r="CW7" s="25">
        <v>77.290000000000006</v>
      </c>
      <c r="CX7" s="25">
        <v>71.77</v>
      </c>
      <c r="CY7" s="25">
        <v>77.83</v>
      </c>
      <c r="CZ7" s="25">
        <v>77.510000000000005</v>
      </c>
      <c r="DA7" s="25">
        <v>73.819999999999993</v>
      </c>
      <c r="DB7" s="25">
        <v>80.930000000000007</v>
      </c>
      <c r="DC7" s="25">
        <v>80.510000000000005</v>
      </c>
      <c r="DD7" s="25">
        <v>79.44</v>
      </c>
      <c r="DE7" s="25">
        <v>79.489999999999995</v>
      </c>
      <c r="DF7" s="25">
        <v>78.8</v>
      </c>
      <c r="DG7" s="25">
        <v>89.76</v>
      </c>
      <c r="DH7" s="25">
        <v>53.81</v>
      </c>
      <c r="DI7" s="25">
        <v>55.81</v>
      </c>
      <c r="DJ7" s="25">
        <v>57.87</v>
      </c>
      <c r="DK7" s="25">
        <v>59.42</v>
      </c>
      <c r="DL7" s="25">
        <v>60.89</v>
      </c>
      <c r="DM7" s="25">
        <v>47.97</v>
      </c>
      <c r="DN7" s="25">
        <v>49.12</v>
      </c>
      <c r="DO7" s="25">
        <v>49.39</v>
      </c>
      <c r="DP7" s="25">
        <v>50.75</v>
      </c>
      <c r="DQ7" s="25">
        <v>51.72</v>
      </c>
      <c r="DR7" s="25">
        <v>51.51</v>
      </c>
      <c r="DS7" s="25">
        <v>0</v>
      </c>
      <c r="DT7" s="25">
        <v>0</v>
      </c>
      <c r="DU7" s="25">
        <v>16.670000000000002</v>
      </c>
      <c r="DV7" s="25">
        <v>17.989999999999998</v>
      </c>
      <c r="DW7" s="25">
        <v>23</v>
      </c>
      <c r="DX7" s="25">
        <v>15.33</v>
      </c>
      <c r="DY7" s="25">
        <v>16.760000000000002</v>
      </c>
      <c r="DZ7" s="25">
        <v>18.57</v>
      </c>
      <c r="EA7" s="25">
        <v>21.14</v>
      </c>
      <c r="EB7" s="25">
        <v>22.12</v>
      </c>
      <c r="EC7" s="25">
        <v>23.75</v>
      </c>
      <c r="ED7" s="25">
        <v>0</v>
      </c>
      <c r="EE7" s="25">
        <v>0.4</v>
      </c>
      <c r="EF7" s="25">
        <v>7.0000000000000007E-2</v>
      </c>
      <c r="EG7" s="25">
        <v>0.05</v>
      </c>
      <c r="EH7" s="25">
        <v>0.44</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2024-02-05T00:29:33Z</cp:lastPrinted>
  <dcterms:created xsi:type="dcterms:W3CDTF">2023-12-05T00:50:48Z</dcterms:created>
  <dcterms:modified xsi:type="dcterms:W3CDTF">2024-02-21T04:47:18Z</dcterms:modified>
  <cp:category/>
</cp:coreProperties>
</file>